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9540" activeTab="1"/>
  </bookViews>
  <sheets>
    <sheet name="Question1" sheetId="4" r:id="rId1"/>
    <sheet name="Question 2 and 3" sheetId="5" r:id="rId2"/>
  </sheets>
  <calcPr calcId="144525"/>
</workbook>
</file>

<file path=xl/calcChain.xml><?xml version="1.0" encoding="utf-8"?>
<calcChain xmlns="http://schemas.openxmlformats.org/spreadsheetml/2006/main">
  <c r="D11" i="5" l="1"/>
  <c r="B5" i="5" s="1"/>
  <c r="D5" i="5" s="1"/>
  <c r="D12" i="5"/>
  <c r="C4" i="5" s="1"/>
  <c r="D4" i="5" s="1"/>
  <c r="D10" i="5"/>
  <c r="D21" i="4"/>
  <c r="B19" i="4"/>
  <c r="E24" i="4"/>
  <c r="B24" i="4"/>
  <c r="C19" i="4"/>
  <c r="B25" i="4" s="1"/>
  <c r="C25" i="4" s="1"/>
  <c r="D2" i="4"/>
  <c r="C21" i="4" s="1"/>
  <c r="C7" i="4"/>
  <c r="C11" i="4" s="1"/>
  <c r="D7" i="4"/>
  <c r="D11" i="4" s="1"/>
  <c r="B7" i="4"/>
  <c r="B11" i="4" s="1"/>
  <c r="B6" i="5" l="1"/>
  <c r="D6" i="5" s="1"/>
  <c r="C6" i="5"/>
  <c r="D25" i="4"/>
  <c r="C24" i="4"/>
  <c r="C26" i="4" s="1"/>
  <c r="D24" i="4"/>
  <c r="D26" i="4" s="1"/>
  <c r="E25" i="4"/>
  <c r="E26" i="4" s="1"/>
  <c r="B26" i="4"/>
  <c r="B21" i="4"/>
</calcChain>
</file>

<file path=xl/sharedStrings.xml><?xml version="1.0" encoding="utf-8"?>
<sst xmlns="http://schemas.openxmlformats.org/spreadsheetml/2006/main" count="42" uniqueCount="31">
  <si>
    <t>Total</t>
  </si>
  <si>
    <t xml:space="preserve">Annual demand </t>
  </si>
  <si>
    <t>Country 2</t>
  </si>
  <si>
    <t xml:space="preserve"> Country 1 </t>
  </si>
  <si>
    <t>Country 3</t>
  </si>
  <si>
    <t>Labor cost</t>
  </si>
  <si>
    <t>Total labor cost</t>
  </si>
  <si>
    <t>Cost of componet</t>
  </si>
  <si>
    <t>MA</t>
  </si>
  <si>
    <t>EA</t>
  </si>
  <si>
    <t>Airflow</t>
  </si>
  <si>
    <t>Country 1</t>
  </si>
  <si>
    <t>Product weight</t>
  </si>
  <si>
    <t>total</t>
  </si>
  <si>
    <t>Import Duty</t>
  </si>
  <si>
    <t>Units to be assembled</t>
  </si>
  <si>
    <t>Total cost to assemble Airflow</t>
  </si>
  <si>
    <t>Total Cost of Component</t>
  </si>
  <si>
    <t>Cost of Import to country 1</t>
  </si>
  <si>
    <t>Cost of Import duty</t>
  </si>
  <si>
    <t>Cost of Import to country 2</t>
  </si>
  <si>
    <t>Cost of Import to country 3</t>
  </si>
  <si>
    <t>Total cost of Import</t>
  </si>
  <si>
    <t>Total Cost of Import</t>
  </si>
  <si>
    <t>Cost to export</t>
  </si>
  <si>
    <t xml:space="preserve"> Country 1</t>
  </si>
  <si>
    <t>Units</t>
  </si>
  <si>
    <t>Demand in country 1</t>
  </si>
  <si>
    <t>Demand in country 2</t>
  </si>
  <si>
    <t>Q2. Country 2 has it cost of assembly at a lower cost as thr cost to export to country 1. Hence Jaguar electronics should sellect country 2 to assemple Airflow.</t>
  </si>
  <si>
    <t xml:space="preserve">Q3. The increase in Custom duty in Coutry 2 does not affect the exportation or importation since Jaguar motors is facilitating its assembly in a trade free zone hence the assembly point remains to be Country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</si>
</sst>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4" fontId="3" fillId="0" borderId="0" xfId="2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4" fontId="3" fillId="0" borderId="2" xfId="2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3" fillId="0" borderId="2" xfId="2" applyFont="1" applyBorder="1" applyAlignment="1">
      <alignment horizontal="left" vertical="top"/>
    </xf>
    <xf numFmtId="44" fontId="3" fillId="0" borderId="2" xfId="0" applyNumberFormat="1" applyFont="1" applyBorder="1" applyAlignment="1">
      <alignment horizontal="left" vertical="top"/>
    </xf>
    <xf numFmtId="170" fontId="3" fillId="0" borderId="2" xfId="1" applyNumberFormat="1" applyFont="1" applyBorder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43" fontId="3" fillId="0" borderId="2" xfId="0" applyNumberFormat="1" applyFont="1" applyBorder="1" applyAlignment="1">
      <alignment horizontal="left" vertical="top"/>
    </xf>
    <xf numFmtId="44" fontId="3" fillId="0" borderId="3" xfId="2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4" fontId="2" fillId="2" borderId="4" xfId="0" applyNumberFormat="1" applyFont="1" applyFill="1" applyBorder="1" applyAlignment="1">
      <alignment horizontal="left" vertical="top"/>
    </xf>
    <xf numFmtId="44" fontId="2" fillId="2" borderId="5" xfId="0" applyNumberFormat="1" applyFont="1" applyFill="1" applyBorder="1" applyAlignment="1">
      <alignment horizontal="left" vertical="top"/>
    </xf>
    <xf numFmtId="44" fontId="2" fillId="2" borderId="6" xfId="0" applyNumberFormat="1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4" fontId="3" fillId="2" borderId="2" xfId="2" applyFont="1" applyFill="1" applyBorder="1" applyAlignment="1">
      <alignment horizontal="left" vertical="top" wrapText="1"/>
    </xf>
    <xf numFmtId="43" fontId="3" fillId="0" borderId="2" xfId="1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13" sqref="G13"/>
    </sheetView>
  </sheetViews>
  <sheetFormatPr defaultRowHeight="15.75" x14ac:dyDescent="0.25"/>
  <cols>
    <col min="1" max="1" width="18.28515625" style="5" bestFit="1" customWidth="1"/>
    <col min="2" max="2" width="27.28515625" style="2" bestFit="1" customWidth="1"/>
    <col min="3" max="3" width="19.85546875" style="2" bestFit="1" customWidth="1"/>
    <col min="4" max="5" width="27.28515625" style="2" bestFit="1" customWidth="1"/>
    <col min="6" max="16384" width="9.140625" style="2"/>
  </cols>
  <sheetData>
    <row r="1" spans="1:5" x14ac:dyDescent="0.25">
      <c r="A1" s="6"/>
      <c r="B1" s="8" t="s">
        <v>3</v>
      </c>
      <c r="C1" s="8" t="s">
        <v>2</v>
      </c>
      <c r="D1" s="8" t="s">
        <v>0</v>
      </c>
    </row>
    <row r="2" spans="1:5" x14ac:dyDescent="0.25">
      <c r="A2" s="6" t="s">
        <v>1</v>
      </c>
      <c r="B2" s="9">
        <v>20000</v>
      </c>
      <c r="C2" s="9">
        <v>40000</v>
      </c>
      <c r="D2" s="9">
        <f>B2+C2</f>
        <v>60000</v>
      </c>
    </row>
    <row r="4" spans="1:5" x14ac:dyDescent="0.25">
      <c r="A4" s="6"/>
      <c r="B4" s="8" t="s">
        <v>3</v>
      </c>
      <c r="C4" s="8" t="s">
        <v>2</v>
      </c>
      <c r="D4" s="8" t="s">
        <v>4</v>
      </c>
    </row>
    <row r="5" spans="1:5" ht="31.5" x14ac:dyDescent="0.25">
      <c r="A5" s="6" t="s">
        <v>15</v>
      </c>
      <c r="B5" s="9">
        <v>60000</v>
      </c>
      <c r="C5" s="9">
        <v>60000</v>
      </c>
      <c r="D5" s="9">
        <v>60000</v>
      </c>
    </row>
    <row r="6" spans="1:5" x14ac:dyDescent="0.25">
      <c r="A6" s="6" t="s">
        <v>5</v>
      </c>
      <c r="B6" s="10">
        <v>4.5</v>
      </c>
      <c r="C6" s="10">
        <v>4</v>
      </c>
      <c r="D6" s="10">
        <v>3.75</v>
      </c>
      <c r="E6" s="3"/>
    </row>
    <row r="7" spans="1:5" x14ac:dyDescent="0.25">
      <c r="A7" s="6" t="s">
        <v>6</v>
      </c>
      <c r="B7" s="10">
        <f>B5*B6</f>
        <v>270000</v>
      </c>
      <c r="C7" s="10">
        <f t="shared" ref="C7:E7" si="0">C5*C6</f>
        <v>240000</v>
      </c>
      <c r="D7" s="10">
        <f t="shared" si="0"/>
        <v>225000</v>
      </c>
      <c r="E7" s="3"/>
    </row>
    <row r="8" spans="1:5" ht="31.5" x14ac:dyDescent="0.25">
      <c r="A8" s="6" t="s">
        <v>17</v>
      </c>
      <c r="B8" s="10">
        <v>3300000</v>
      </c>
      <c r="C8" s="10">
        <v>3300000</v>
      </c>
      <c r="D8" s="10">
        <v>3300000</v>
      </c>
      <c r="E8" s="3"/>
    </row>
    <row r="9" spans="1:5" ht="31.5" x14ac:dyDescent="0.25">
      <c r="A9" s="6" t="s">
        <v>23</v>
      </c>
      <c r="B9" s="10">
        <v>82000</v>
      </c>
      <c r="C9" s="10">
        <v>72000</v>
      </c>
      <c r="D9" s="10">
        <v>105000</v>
      </c>
    </row>
    <row r="10" spans="1:5" ht="16.5" thickBot="1" x14ac:dyDescent="0.3">
      <c r="A10" s="20" t="s">
        <v>14</v>
      </c>
      <c r="B10" s="15">
        <v>8200</v>
      </c>
      <c r="C10" s="16"/>
      <c r="D10" s="16"/>
    </row>
    <row r="11" spans="1:5" ht="32.25" thickBot="1" x14ac:dyDescent="0.3">
      <c r="A11" s="21" t="s">
        <v>16</v>
      </c>
      <c r="B11" s="17">
        <f>B7+B8+B9+B10</f>
        <v>3660200</v>
      </c>
      <c r="C11" s="18">
        <f>C7+C8+C9+C10</f>
        <v>3612000</v>
      </c>
      <c r="D11" s="19">
        <f>D7+D8+D9+D10</f>
        <v>3630000</v>
      </c>
    </row>
    <row r="17" spans="1:5" x14ac:dyDescent="0.25">
      <c r="A17" s="6"/>
      <c r="B17" s="8" t="s">
        <v>8</v>
      </c>
      <c r="C17" s="8" t="s">
        <v>9</v>
      </c>
      <c r="D17" s="9" t="s">
        <v>0</v>
      </c>
    </row>
    <row r="18" spans="1:5" x14ac:dyDescent="0.25">
      <c r="A18" s="6" t="s">
        <v>12</v>
      </c>
      <c r="B18" s="9">
        <v>60</v>
      </c>
      <c r="C18" s="9">
        <v>40</v>
      </c>
      <c r="D18" s="9">
        <v>100</v>
      </c>
    </row>
    <row r="19" spans="1:5" x14ac:dyDescent="0.25">
      <c r="A19" s="6" t="s">
        <v>13</v>
      </c>
      <c r="B19" s="12">
        <f>B18*B2</f>
        <v>1200000</v>
      </c>
      <c r="C19" s="12">
        <f>C18*C2</f>
        <v>1600000</v>
      </c>
      <c r="D19" s="12"/>
    </row>
    <row r="20" spans="1:5" x14ac:dyDescent="0.25">
      <c r="A20" s="6" t="s">
        <v>7</v>
      </c>
      <c r="B20" s="9">
        <v>25</v>
      </c>
      <c r="C20" s="9">
        <v>30</v>
      </c>
      <c r="D20" s="9"/>
    </row>
    <row r="21" spans="1:5" x14ac:dyDescent="0.25">
      <c r="A21" s="6"/>
      <c r="B21" s="10">
        <f>B20*D2</f>
        <v>1500000</v>
      </c>
      <c r="C21" s="10">
        <f>C20*D2</f>
        <v>1800000</v>
      </c>
      <c r="D21" s="11">
        <f>SUM(B21:C21)</f>
        <v>3300000</v>
      </c>
      <c r="E21" s="13"/>
    </row>
    <row r="23" spans="1:5" x14ac:dyDescent="0.25">
      <c r="A23" s="6"/>
      <c r="B23" s="8" t="s">
        <v>18</v>
      </c>
      <c r="C23" s="8" t="s">
        <v>19</v>
      </c>
      <c r="D23" s="8" t="s">
        <v>20</v>
      </c>
      <c r="E23" s="8" t="s">
        <v>21</v>
      </c>
    </row>
    <row r="24" spans="1:5" x14ac:dyDescent="0.25">
      <c r="A24" s="6" t="s">
        <v>8</v>
      </c>
      <c r="B24" s="11">
        <f>(B19/100)*3.5</f>
        <v>42000</v>
      </c>
      <c r="C24" s="11">
        <f>0.1*B24</f>
        <v>4200</v>
      </c>
      <c r="D24" s="10">
        <f>(B19/100)*3</f>
        <v>36000</v>
      </c>
      <c r="E24" s="14">
        <f>B19/100*3.75</f>
        <v>45000</v>
      </c>
    </row>
    <row r="25" spans="1:5" x14ac:dyDescent="0.25">
      <c r="A25" s="6" t="s">
        <v>9</v>
      </c>
      <c r="B25" s="10">
        <f>(C19/100)*2.5</f>
        <v>40000</v>
      </c>
      <c r="C25" s="11">
        <f>0.1*B25</f>
        <v>4000</v>
      </c>
      <c r="D25" s="10">
        <f>(C19/100)*2.25</f>
        <v>36000</v>
      </c>
      <c r="E25" s="14">
        <f>C19/100*3.75</f>
        <v>60000</v>
      </c>
    </row>
    <row r="26" spans="1:5" ht="31.5" x14ac:dyDescent="0.25">
      <c r="A26" s="6" t="s">
        <v>22</v>
      </c>
      <c r="B26" s="11">
        <f>SUM(B24:B25)</f>
        <v>82000</v>
      </c>
      <c r="C26" s="11">
        <f>SUM(C24:C25)</f>
        <v>8200</v>
      </c>
      <c r="D26" s="11">
        <f>D24+D25</f>
        <v>72000</v>
      </c>
      <c r="E26" s="14">
        <f>E24+E25</f>
        <v>105000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K14" sqref="K14"/>
    </sheetView>
  </sheetViews>
  <sheetFormatPr defaultRowHeight="15.75" x14ac:dyDescent="0.25"/>
  <cols>
    <col min="1" max="1" width="19.28515625" style="2" bestFit="1" customWidth="1"/>
    <col min="2" max="2" width="18.42578125" style="2" customWidth="1"/>
    <col min="3" max="3" width="18" style="2" customWidth="1"/>
    <col min="4" max="4" width="19.140625" style="2" customWidth="1"/>
    <col min="5" max="16384" width="9.140625" style="2"/>
  </cols>
  <sheetData>
    <row r="3" spans="1:6" s="4" customFormat="1" x14ac:dyDescent="0.25">
      <c r="A3" s="8" t="s">
        <v>24</v>
      </c>
      <c r="B3" s="6" t="s">
        <v>25</v>
      </c>
      <c r="C3" s="6" t="s">
        <v>2</v>
      </c>
      <c r="D3" s="25" t="s">
        <v>0</v>
      </c>
    </row>
    <row r="4" spans="1:6" x14ac:dyDescent="0.25">
      <c r="A4" s="8" t="s">
        <v>11</v>
      </c>
      <c r="B4" s="7">
        <v>0</v>
      </c>
      <c r="C4" s="7">
        <f>D12/100*1.25</f>
        <v>50000</v>
      </c>
      <c r="D4" s="23">
        <f>SUM(B4:C4)</f>
        <v>50000</v>
      </c>
    </row>
    <row r="5" spans="1:6" x14ac:dyDescent="0.25">
      <c r="A5" s="8" t="s">
        <v>2</v>
      </c>
      <c r="B5" s="10">
        <f>D11/100*1.25</f>
        <v>25000</v>
      </c>
      <c r="C5" s="10">
        <v>0</v>
      </c>
      <c r="D5" s="23">
        <f t="shared" ref="D5:D6" si="0">SUM(B5:C5)</f>
        <v>25000</v>
      </c>
    </row>
    <row r="6" spans="1:6" x14ac:dyDescent="0.25">
      <c r="A6" s="8" t="s">
        <v>4</v>
      </c>
      <c r="B6" s="10">
        <f>D11/100*2</f>
        <v>40000</v>
      </c>
      <c r="C6" s="10">
        <f>D12/100*2</f>
        <v>80000</v>
      </c>
      <c r="D6" s="23">
        <f t="shared" si="0"/>
        <v>120000</v>
      </c>
    </row>
    <row r="7" spans="1:6" x14ac:dyDescent="0.25">
      <c r="A7" s="1"/>
      <c r="B7" s="1"/>
      <c r="C7" s="1"/>
      <c r="D7" s="1"/>
    </row>
    <row r="8" spans="1:6" x14ac:dyDescent="0.25">
      <c r="A8" s="1"/>
      <c r="B8" s="1"/>
      <c r="C8" s="1"/>
      <c r="D8" s="1"/>
    </row>
    <row r="9" spans="1:6" s="4" customFormat="1" x14ac:dyDescent="0.25">
      <c r="A9" s="8"/>
      <c r="B9" s="8" t="s">
        <v>10</v>
      </c>
      <c r="C9" s="8" t="s">
        <v>26</v>
      </c>
      <c r="D9" s="8" t="s">
        <v>0</v>
      </c>
    </row>
    <row r="10" spans="1:6" x14ac:dyDescent="0.25">
      <c r="A10" s="8" t="s">
        <v>12</v>
      </c>
      <c r="B10" s="9">
        <v>100</v>
      </c>
      <c r="C10" s="9">
        <v>60000</v>
      </c>
      <c r="D10" s="24">
        <f>B10*C10</f>
        <v>6000000</v>
      </c>
    </row>
    <row r="11" spans="1:6" x14ac:dyDescent="0.25">
      <c r="A11" s="8" t="s">
        <v>27</v>
      </c>
      <c r="B11" s="9">
        <v>100</v>
      </c>
      <c r="C11" s="9">
        <v>20000</v>
      </c>
      <c r="D11" s="24">
        <f t="shared" ref="D11:D12" si="1">B11*C11</f>
        <v>2000000</v>
      </c>
    </row>
    <row r="12" spans="1:6" x14ac:dyDescent="0.25">
      <c r="A12" s="8" t="s">
        <v>28</v>
      </c>
      <c r="B12" s="9">
        <v>100</v>
      </c>
      <c r="C12" s="9">
        <v>40000</v>
      </c>
      <c r="D12" s="24">
        <f t="shared" si="1"/>
        <v>4000000</v>
      </c>
    </row>
    <row r="15" spans="1:6" x14ac:dyDescent="0.25">
      <c r="A15" s="22" t="s">
        <v>29</v>
      </c>
      <c r="B15" s="22"/>
      <c r="C15" s="22"/>
      <c r="D15" s="22"/>
      <c r="E15" s="22"/>
      <c r="F15" s="22"/>
    </row>
    <row r="16" spans="1:6" x14ac:dyDescent="0.25">
      <c r="A16" s="22"/>
      <c r="B16" s="22"/>
      <c r="C16" s="22"/>
      <c r="D16" s="22"/>
      <c r="E16" s="22"/>
      <c r="F16" s="22"/>
    </row>
    <row r="17" spans="1:6" x14ac:dyDescent="0.25">
      <c r="A17" s="22"/>
      <c r="B17" s="22"/>
      <c r="C17" s="22"/>
      <c r="D17" s="22"/>
      <c r="E17" s="22"/>
      <c r="F17" s="22"/>
    </row>
    <row r="18" spans="1:6" x14ac:dyDescent="0.25">
      <c r="A18" s="22" t="s">
        <v>30</v>
      </c>
      <c r="B18" s="22"/>
      <c r="C18" s="22"/>
      <c r="D18" s="22"/>
      <c r="E18" s="22"/>
      <c r="F18" s="22"/>
    </row>
    <row r="19" spans="1:6" x14ac:dyDescent="0.25">
      <c r="A19" s="22"/>
      <c r="B19" s="22"/>
      <c r="C19" s="22"/>
      <c r="D19" s="22"/>
      <c r="E19" s="22"/>
      <c r="F19" s="22"/>
    </row>
    <row r="20" spans="1:6" x14ac:dyDescent="0.25">
      <c r="A20" s="22"/>
      <c r="B20" s="22"/>
      <c r="C20" s="22"/>
      <c r="D20" s="22"/>
      <c r="E20" s="22"/>
      <c r="F20" s="22"/>
    </row>
  </sheetData>
  <mergeCells count="2">
    <mergeCell ref="A15:F17"/>
    <mergeCell ref="A18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Question1</vt:lpstr>
      <vt:lpstr>Question 2 and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2021-04-27T09:40:21Z</dcterms:created>
  <dcterms:modified xsi:type="dcterms:W3CDTF">2021-04-28T20:37:55Z</dcterms:modified>
</cp:coreProperties>
</file>